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D43" i="2" l="1"/>
  <c r="D36" i="2" l="1"/>
  <c r="F36" i="2" l="1"/>
  <c r="F15" i="2"/>
  <c r="F11" i="2"/>
  <c r="E36" i="2" l="1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2" i="2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<sst xmlns="http://schemas.openxmlformats.org/spreadsheetml/2006/main" count="142" uniqueCount="142">
  <si>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</si>
  <si>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</si>
  <si>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</si>
  <si>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</si>
  <si>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</si>
  <si>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</si>
  <si>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</si>
  <si>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</si>
  <si>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</si>
  <si>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</si>
  <si>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</si>
  <si>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</si>
  <si>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</si>
  <si>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</si>
  <si>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</si>
  <si>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</si>
  <si>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</si>
  <si>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</si>
  <si>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</si>
  <si>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</si>
  <si>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</si>
  <si>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</si>
  <si>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</si>
  <si>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</si>
  <si>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</si>
  <si>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</si>
  <si>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</si>
  <si>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</si>
  <si>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</si>
  <si>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</si>
  <si>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</si>
  <si>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</si>
  <si>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</si>
  <si>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</si>
  <si>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</si>
  <si>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</si>
  <si>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</si>
  <si>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</si>
  <si>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</si>
  <si>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</si>
  <si>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</si>
  <si>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</si>
  <si>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</si>
  <si>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</si>
  <si>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</si>
  <si>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</si>
  <si>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</si>
  <si>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</si>
  <si>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</si>
  <si>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</si>
  <si>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</si>
  <si>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</si>
  <si>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</si>
  <si>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</si>
  <si>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</si>
  <si>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</si>
  <si>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</si>
  <si>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</si>
  <si>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</si>
  <si>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</si>
  <si>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</si>
  <si>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</si>
  <si>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</si>
  <si>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</si>
  <si>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</si>
  <si>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</si>
  <si>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</si>
  <si>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</si>
  <si>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</si>
  <si>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</si>
  <si>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</si>
  <si>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</si>
  <si>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</si>
  <si>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</si>
  <si>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</si>
  <si>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</si>
  <si>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</si>
  <si>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</si>
  <si>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</si>
  <si>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</si>
  <si>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</si>
  <si>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</si>
  <si>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</si>
  <si>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</si>
  <si>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</si>
  <si>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</si>
  <si>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</si>
  <si>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</si>
  <si>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</si>
  <si>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</si>
  <si>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</si>
  <si>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</si>
  <si>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</si>
  <si>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</si>
  <si>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</si>
  <si>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</si>
  <si>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</si>
  <si>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</si>
  <si>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</si>
  <si>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</si>
  <si>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</si>
  <si>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</si>
  <si>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</si>
  <si>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</si>
  <si>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</si>
  <si>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</si>
  <si>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</si>
  <si>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</si>
  <si>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</si>
  <si>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</si>
  <si>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</si>
  <si>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</si>
  <si>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</si>
  <si>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</si>
  <si>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</si>
  <si>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</si>
  <si>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</si>
  <si>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</si>
  <si>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</si>
  <si>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</si>
  <si>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</si>
  <si>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</si>
  <si>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</si>
  <si>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</si>
  <si>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</si>
  <si>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</si>
  <si>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</si>
  <si>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</si>
  <si>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</si>
  <si>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</si>
  <si>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</si>
  <si>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</si>
  <si>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</si>
  <si>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</si>
  <si>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</si>
  <si>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</si>
  <si>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000 1 16 07090 10 0000 140</t>
  </si>
  <si>
    <t xml:space="preserve">Сведения об  исполнении бюджета Белогорьевского сельского поселения  на 01.02.2025года </t>
  </si>
  <si>
    <t>исполнено на 01.02.2025г</t>
  </si>
  <si>
    <t>план на 2025 год уточненный</t>
  </si>
  <si>
    <t>11 00</t>
  </si>
  <si>
    <t>Физическая культура и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</si>
</sst>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  <xf numFmtId="49" fontId="13" fillId="0" borderId="23" xfId="46" applyFont="1" applyProtection="1">
      <alignment horizontal="center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topLeftCell="A42" workbookViewId="0">
      <selection activeCell="C74" sqref="C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137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139</v>
      </c>
      <c r="E4" s="26"/>
      <c r="F4" s="34" t="s">
        <v>138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12413.5</v>
      </c>
      <c r="E8" s="19">
        <f t="shared" ref="E8:F8" si="0">E10+E42</f>
        <v>0</v>
      </c>
      <c r="F8" s="19">
        <f t="shared" si="0"/>
        <v>386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46" t="s">
        <v>6</v>
      </c>
      <c r="C10" s="16" t="s">
        <v>5</v>
      </c>
      <c r="D10" s="20">
        <f>D11+D15+D23+D26+D32+D36+D39</f>
        <v>3502.9</v>
      </c>
      <c r="E10" s="20">
        <f t="shared" ref="E10:F10" si="1">E11+E15+E23+E26+E32+E36+E39</f>
        <v>0</v>
      </c>
      <c r="F10" s="20">
        <f t="shared" si="1"/>
        <v>22.5</v>
      </c>
    </row>
    <row r="11" spans="2:6" ht="21" customHeight="1" x14ac:dyDescent="0.25">
      <c r="B11" s="11" t="s">
        <v>8</v>
      </c>
      <c r="C11" s="16" t="s">
        <v>7</v>
      </c>
      <c r="D11" s="20">
        <f>D12</f>
        <v>250.9</v>
      </c>
      <c r="E11" s="20">
        <f t="shared" ref="E11" si="2">E12</f>
        <v>0</v>
      </c>
      <c r="F11" s="20">
        <f>F12</f>
        <v>6.9</v>
      </c>
    </row>
    <row r="12" spans="2:6" ht="24" customHeight="1" x14ac:dyDescent="0.25">
      <c r="B12" s="11" t="s">
        <v>10</v>
      </c>
      <c r="C12" s="16" t="s">
        <v>9</v>
      </c>
      <c r="D12" s="20">
        <v>250.9</v>
      </c>
      <c r="E12" s="5"/>
      <c r="F12" s="29">
        <v>6.9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3125</v>
      </c>
      <c r="E15" s="20">
        <f t="shared" ref="E15:F15" si="3">E16+E18</f>
        <v>0</v>
      </c>
      <c r="F15" s="20">
        <f t="shared" si="3"/>
        <v>9.6</v>
      </c>
    </row>
    <row r="16" spans="2:6" ht="24.6" customHeight="1" x14ac:dyDescent="0.25">
      <c r="B16" s="11" t="s">
        <v>18</v>
      </c>
      <c r="C16" s="16" t="s">
        <v>17</v>
      </c>
      <c r="D16" s="20">
        <v>388</v>
      </c>
      <c r="E16" s="5"/>
      <c r="F16" s="28">
        <v>1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2737</v>
      </c>
      <c r="E18" s="5"/>
      <c r="F18" s="28">
        <v>8.6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3</v>
      </c>
      <c r="E23" s="5"/>
      <c r="F23" s="28"/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46" t="s">
        <v>38</v>
      </c>
      <c r="C26" s="16" t="s">
        <v>37</v>
      </c>
      <c r="D26" s="20">
        <f>D28+D30</f>
        <v>124</v>
      </c>
      <c r="E26" s="20">
        <f t="shared" ref="E26:F26" si="4">E28+E30</f>
        <v>0</v>
      </c>
      <c r="F26" s="20">
        <f t="shared" si="4"/>
        <v>6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36</v>
      </c>
      <c r="E28" s="5"/>
      <c r="F28" s="29">
        <v>6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/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134</v>
      </c>
      <c r="C33" s="33" t="s">
        <v>133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46" t="s">
        <v>56</v>
      </c>
      <c r="C36" s="16" t="s">
        <v>55</v>
      </c>
      <c r="D36" s="20">
        <f>D37+D38</f>
        <v>0</v>
      </c>
      <c r="E36" s="20">
        <f t="shared" ref="E36" si="6">E37</f>
        <v>0</v>
      </c>
      <c r="F36" s="20">
        <f>F37+F38</f>
        <v>0</v>
      </c>
    </row>
    <row r="37" spans="2:6" ht="63" x14ac:dyDescent="0.25">
      <c r="B37" s="30" t="s">
        <v>132</v>
      </c>
      <c r="C37" s="32" t="s">
        <v>135</v>
      </c>
      <c r="D37" s="20">
        <v>0</v>
      </c>
      <c r="E37" s="5"/>
      <c r="F37" s="13">
        <v>0</v>
      </c>
    </row>
    <row r="38" spans="2:6" ht="47.25" x14ac:dyDescent="0.25">
      <c r="B38" s="30" t="s">
        <v>136</v>
      </c>
      <c r="C38" s="16" t="s">
        <v>57</v>
      </c>
      <c r="D38" s="20">
        <v>0</v>
      </c>
      <c r="E38" s="5"/>
      <c r="F38" s="29">
        <v>0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46" t="s">
        <v>65</v>
      </c>
      <c r="C42" s="16" t="s">
        <v>64</v>
      </c>
      <c r="D42" s="20">
        <f>D43+D64</f>
        <v>8910.6</v>
      </c>
      <c r="E42" s="20">
        <f t="shared" ref="E42:F42" si="9">E43+E64</f>
        <v>0</v>
      </c>
      <c r="F42" s="20">
        <f t="shared" si="9"/>
        <v>363.5</v>
      </c>
    </row>
    <row r="43" spans="2:6" ht="48" customHeight="1" x14ac:dyDescent="0.25">
      <c r="B43" s="11" t="s">
        <v>67</v>
      </c>
      <c r="C43" s="16" t="s">
        <v>66</v>
      </c>
      <c r="D43" s="20">
        <f>D44+D49+D54+D57</f>
        <v>8910.6</v>
      </c>
      <c r="E43" s="20">
        <f t="shared" ref="E43:F43" si="10">E44+E54+E57</f>
        <v>0</v>
      </c>
      <c r="F43" s="20">
        <f t="shared" si="10"/>
        <v>363.5</v>
      </c>
    </row>
    <row r="44" spans="2:6" ht="31.5" x14ac:dyDescent="0.25">
      <c r="B44" s="11" t="s">
        <v>69</v>
      </c>
      <c r="C44" s="16" t="s">
        <v>68</v>
      </c>
      <c r="D44" s="20">
        <v>999.4</v>
      </c>
      <c r="E44" s="5"/>
      <c r="F44" s="28">
        <v>83.3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x14ac:dyDescent="0.25">
      <c r="B49" s="11" t="s">
        <v>79</v>
      </c>
      <c r="C49" s="16" t="s">
        <v>78</v>
      </c>
      <c r="D49" s="20">
        <v>1721.1</v>
      </c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163</v>
      </c>
      <c r="E54" s="5"/>
      <c r="F54" s="28">
        <v>11.7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6027.1</v>
      </c>
      <c r="E57" s="5"/>
      <c r="F57" s="28">
        <v>268.5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0</v>
      </c>
      <c r="E64" s="5"/>
      <c r="F64" s="28"/>
    </row>
    <row r="65" spans="2:6" ht="34.9" customHeight="1" x14ac:dyDescent="0.25">
      <c r="B65" s="12" t="s">
        <v>110</v>
      </c>
      <c r="C65" s="17" t="s">
        <v>131</v>
      </c>
      <c r="D65" s="21">
        <f>D66+D67+D68+D69+D70+D71+D72</f>
        <v>12413.500000000002</v>
      </c>
      <c r="E65" s="21">
        <f t="shared" ref="E65:F65" si="11">E66+E67+E68+E69+E70+E71+E72</f>
        <v>0</v>
      </c>
      <c r="F65" s="21">
        <f t="shared" si="11"/>
        <v>675.2</v>
      </c>
    </row>
    <row r="66" spans="2:6" ht="21.6" customHeight="1" x14ac:dyDescent="0.25">
      <c r="B66" s="11" t="s">
        <v>113</v>
      </c>
      <c r="C66" s="16" t="s">
        <v>114</v>
      </c>
      <c r="D66" s="22">
        <v>3575.1</v>
      </c>
      <c r="E66" s="5"/>
      <c r="F66" s="29">
        <v>249.1</v>
      </c>
    </row>
    <row r="67" spans="2:6" ht="18" customHeight="1" x14ac:dyDescent="0.25">
      <c r="B67" s="30" t="s">
        <v>129</v>
      </c>
      <c r="C67" s="16" t="s">
        <v>115</v>
      </c>
      <c r="D67" s="22">
        <v>163</v>
      </c>
      <c r="E67" s="5"/>
      <c r="F67" s="29">
        <v>11.7</v>
      </c>
    </row>
    <row r="68" spans="2:6" ht="33" customHeight="1" x14ac:dyDescent="0.25">
      <c r="B68" s="30" t="s">
        <v>130</v>
      </c>
      <c r="C68" s="31" t="s">
        <v>128</v>
      </c>
      <c r="D68" s="22">
        <v>57.8</v>
      </c>
      <c r="E68" s="5"/>
      <c r="F68" s="29">
        <v>2.9</v>
      </c>
    </row>
    <row r="69" spans="2:6" ht="20.45" customHeight="1" x14ac:dyDescent="0.25">
      <c r="B69" s="11" t="s">
        <v>123</v>
      </c>
      <c r="C69" s="16" t="s">
        <v>124</v>
      </c>
      <c r="D69" s="22">
        <v>2314.8000000000002</v>
      </c>
      <c r="E69" s="5"/>
      <c r="F69" s="29">
        <v>11.1</v>
      </c>
    </row>
    <row r="70" spans="2:6" ht="20.45" customHeight="1" x14ac:dyDescent="0.25">
      <c r="B70" s="11" t="s">
        <v>116</v>
      </c>
      <c r="C70" s="16" t="s">
        <v>117</v>
      </c>
      <c r="D70" s="23">
        <v>2796.1</v>
      </c>
      <c r="E70" s="5"/>
      <c r="F70" s="29">
        <v>100.4</v>
      </c>
    </row>
    <row r="71" spans="2:6" ht="19.899999999999999" customHeight="1" x14ac:dyDescent="0.25">
      <c r="B71" s="11" t="s">
        <v>118</v>
      </c>
      <c r="C71" s="16" t="s">
        <v>119</v>
      </c>
      <c r="D71" s="23">
        <v>3339.5</v>
      </c>
      <c r="E71" s="5"/>
      <c r="F71" s="29">
        <v>300</v>
      </c>
    </row>
    <row r="72" spans="2:6" ht="19.899999999999999" customHeight="1" x14ac:dyDescent="0.25">
      <c r="B72" s="30" t="s">
        <v>140</v>
      </c>
      <c r="C72" s="31" t="s">
        <v>141</v>
      </c>
      <c r="D72" s="23">
        <v>167.2</v>
      </c>
      <c r="E72" s="5"/>
      <c r="F72" s="29">
        <v>0</v>
      </c>
    </row>
    <row r="73" spans="2:6" ht="34.9" hidden="1" customHeight="1" x14ac:dyDescent="0.25">
      <c r="B73" s="11" t="s">
        <v>121</v>
      </c>
      <c r="C73" s="16" t="s">
        <v>120</v>
      </c>
      <c r="D73" s="24" t="s">
        <v>125</v>
      </c>
      <c r="E73" s="5"/>
      <c r="F73" s="29"/>
    </row>
    <row r="74" spans="2:6" ht="15.75" x14ac:dyDescent="0.25">
      <c r="B74" s="11"/>
      <c r="C74" s="16" t="s">
        <v>122</v>
      </c>
      <c r="D74" s="23">
        <f>D8-D65</f>
        <v>0</v>
      </c>
      <c r="E74" s="23">
        <f t="shared" ref="E74:F74" si="12">E8-E65</f>
        <v>0</v>
      </c>
      <c r="F74" s="23">
        <f t="shared" si="12"/>
        <v>-289.20000000000005</v>
      </c>
    </row>
    <row r="75" spans="2:6" ht="15.75" x14ac:dyDescent="0.25">
      <c r="B75" s="6" t="s">
        <v>126</v>
      </c>
      <c r="C75" s="6"/>
      <c r="D75" s="6" t="s">
        <v>127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2025-02-03T13:13:33Z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